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NEGOZIALE\Servizi\2019\SETTORE SERVIZI FASCE\15-Smaltimento-rifiuti\11-Documenti pubblicati\Lotto 2\Moduli\"/>
    </mc:Choice>
  </mc:AlternateContent>
  <bookViews>
    <workbookView xWindow="0" yWindow="0" windowWidth="20490" windowHeight="6420"/>
  </bookViews>
  <sheets>
    <sheet name="Foglio1" sheetId="1" r:id="rId1"/>
  </sheets>
  <definedNames>
    <definedName name="_xlnm.Print_Area" localSheetId="0">Foglio1!$A$1:$F$56</definedName>
    <definedName name="_xlnm.Print_Titles" localSheetId="0">Foglio1!$1:$7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" l="1"/>
  <c r="F45" i="1" l="1"/>
  <c r="F37" i="1" l="1"/>
  <c r="F38" i="1"/>
  <c r="F39" i="1"/>
  <c r="F40" i="1"/>
  <c r="F41" i="1"/>
  <c r="F42" i="1"/>
  <c r="F36" i="1"/>
  <c r="F44" i="1" l="1"/>
  <c r="F43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8" i="1"/>
  <c r="F46" i="1" l="1"/>
  <c r="F52" i="1" l="1"/>
  <c r="F50" i="1"/>
</calcChain>
</file>

<file path=xl/sharedStrings.xml><?xml version="1.0" encoding="utf-8"?>
<sst xmlns="http://schemas.openxmlformats.org/spreadsheetml/2006/main" count="95" uniqueCount="60">
  <si>
    <t>Colonna 1</t>
  </si>
  <si>
    <t>Colonna 2</t>
  </si>
  <si>
    <t>Colonna 3</t>
  </si>
  <si>
    <t>Colonna 4</t>
  </si>
  <si>
    <t>Colonna 5</t>
  </si>
  <si>
    <t>NUMERO DI RIFERIMENTO</t>
  </si>
  <si>
    <t>PREZZO TOTALE (in cifre)
(A*B)</t>
  </si>
  <si>
    <t>TIPOLOGIA DEI SERVIZI</t>
  </si>
  <si>
    <r>
      <t>C.E.R.</t>
    </r>
    <r>
      <rPr>
        <sz val="11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</rPr>
      <t xml:space="preserve">19.09.05 - </t>
    </r>
    <r>
      <rPr>
        <sz val="11"/>
        <color rgb="FF000000"/>
        <rFont val="Calibri"/>
        <family val="2"/>
      </rPr>
      <t>resine a scambio ionico saturate o esaurite</t>
    </r>
  </si>
  <si>
    <t>CONTENITORI IN CARTONE DA LT 60 (6 kg) PER RIFIUTI SANITARI</t>
  </si>
  <si>
    <t>CONTENITORI IN POLIETILENE DA LT 20</t>
  </si>
  <si>
    <t>CONTENITORI IN POLIETILENE DA LT 60</t>
  </si>
  <si>
    <t>TANICHE OMOLOGATE AL TRASPORTO ADR DA LT 10</t>
  </si>
  <si>
    <t>TANICHE OMOLOGATE AL TRASPORTO ADR DA LT 20</t>
  </si>
  <si>
    <t>AGOBOX  DA LT 3</t>
  </si>
  <si>
    <t xml:space="preserve">CONTENITORE IN POLIETILENE CON CHIUSURA A BAIONETTA DA LT 30 </t>
  </si>
  <si>
    <t xml:space="preserve">STESURA ED INOLTRO MUD (D) </t>
  </si>
  <si>
    <t>Importo soggetto a ribasso</t>
  </si>
  <si>
    <t>Ribasso percentuale [(Importo a base di appalto/Prezzo complessivo offerto)/Importo a base di appalto]*100</t>
  </si>
  <si>
    <t>Oneri per la sicurezza presunti non soggetti a ribasso (€ 3.000 per ogni anno)</t>
  </si>
  <si>
    <t>Importo offerto comprensivo degli oneri per la sicurezza</t>
  </si>
  <si>
    <t>La suddetta offerta è vincolante per 180 giorni dalla scadenza del termine per la sua presentazione</t>
  </si>
  <si>
    <t>Data</t>
  </si>
  <si>
    <t>UNITA' 
DI MISURA</t>
  </si>
  <si>
    <t>Kg/anno</t>
  </si>
  <si>
    <t>Lt/anno</t>
  </si>
  <si>
    <t>QUANTITA'
(A)</t>
  </si>
  <si>
    <t>numero</t>
  </si>
  <si>
    <t>Prezzo unitario (in cifre)
(B)</t>
  </si>
  <si>
    <r>
      <t xml:space="preserve">C.E.R. 16.05.05 - </t>
    </r>
    <r>
      <rPr>
        <sz val="11"/>
        <color theme="1"/>
        <rFont val="Calibri"/>
        <family val="2"/>
      </rPr>
      <t xml:space="preserve">gas in contenitori a pressione, diversi da quelli di cui alla voce 160504 </t>
    </r>
  </si>
  <si>
    <r>
      <t xml:space="preserve">C.E.R. 16.06.05 - </t>
    </r>
    <r>
      <rPr>
        <sz val="11"/>
        <color theme="1"/>
        <rFont val="Calibri"/>
        <family val="2"/>
      </rPr>
      <t xml:space="preserve">altre batterie e accumulatori  </t>
    </r>
  </si>
  <si>
    <r>
      <t xml:space="preserve">C.E.R. 06.02.05 - </t>
    </r>
    <r>
      <rPr>
        <sz val="11"/>
        <color rgb="FF000000"/>
        <rFont val="Calibri"/>
        <family val="2"/>
      </rPr>
      <t>altre basi</t>
    </r>
  </si>
  <si>
    <r>
      <t>C.E.R. 06.01.06</t>
    </r>
    <r>
      <rPr>
        <sz val="11"/>
        <color rgb="FF00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-</t>
    </r>
    <r>
      <rPr>
        <sz val="11"/>
        <color rgb="FF000000"/>
        <rFont val="Calibri"/>
        <family val="2"/>
      </rPr>
      <t xml:space="preserve"> altri acidi</t>
    </r>
  </si>
  <si>
    <r>
      <t>C.E.R. 06.03.13 -</t>
    </r>
    <r>
      <rPr>
        <sz val="11"/>
        <color rgb="FF000000"/>
        <rFont val="Calibri"/>
        <family val="2"/>
      </rPr>
      <t xml:space="preserve"> sali e loro soluzioni, contenenti metalli pesanti </t>
    </r>
  </si>
  <si>
    <r>
      <t xml:space="preserve">C.E.R. 07.01.01 - </t>
    </r>
    <r>
      <rPr>
        <sz val="11"/>
        <color rgb="FF000000"/>
        <rFont val="Calibri"/>
        <family val="2"/>
      </rPr>
      <t>soluzioni acquose di lavaggio ed acque madri</t>
    </r>
  </si>
  <si>
    <r>
      <t xml:space="preserve">C.E.R. 07.01.03 - </t>
    </r>
    <r>
      <rPr>
        <sz val="11"/>
        <color rgb="FF000000"/>
        <rFont val="Calibri"/>
        <family val="2"/>
      </rPr>
      <t xml:space="preserve">solventi organici alogenati, soluzioni di lavaggio di acque madri </t>
    </r>
  </si>
  <si>
    <r>
      <t xml:space="preserve">C.E.R. 07.01.04 - </t>
    </r>
    <r>
      <rPr>
        <sz val="11"/>
        <color rgb="FF000000"/>
        <rFont val="Calibri"/>
        <family val="2"/>
      </rPr>
      <t>altri solventi organici, soluzioni di lavaggio ed acque madri</t>
    </r>
  </si>
  <si>
    <r>
      <t>C.E.R. 07.07.03-</t>
    </r>
    <r>
      <rPr>
        <sz val="11"/>
        <color rgb="FF000000"/>
        <rFont val="Calibri"/>
        <family val="2"/>
      </rPr>
      <t xml:space="preserve"> solventi organici alogenati, soluzioni di lavaggio ed acque madri</t>
    </r>
  </si>
  <si>
    <r>
      <t xml:space="preserve">C.E.R. 07.07.04 - </t>
    </r>
    <r>
      <rPr>
        <sz val="11"/>
        <color rgb="FF000000"/>
        <rFont val="Calibri"/>
        <family val="2"/>
      </rPr>
      <t>altri solventi organici, soluzioni di lavaggio ed acque madri</t>
    </r>
  </si>
  <si>
    <t>Colonna 6</t>
  </si>
  <si>
    <r>
      <t>C.E.R. 09.01.01 -</t>
    </r>
    <r>
      <rPr>
        <sz val="11"/>
        <color rgb="FF000000"/>
        <rFont val="Calibri"/>
        <family val="2"/>
      </rPr>
      <t xml:space="preserve"> soluzioni di sviluppo e attivanti a base acquosa </t>
    </r>
  </si>
  <si>
    <r>
      <t xml:space="preserve">C.E.R. 08.01.11 - </t>
    </r>
    <r>
      <rPr>
        <sz val="11"/>
        <color rgb="FF000000"/>
        <rFont val="Calibri"/>
        <family val="2"/>
      </rPr>
      <t xml:space="preserve">pitture e vernici di scarto, contenenti solventi organici o altre sostanze pericolose </t>
    </r>
  </si>
  <si>
    <r>
      <t>C.E.R. 09.01.04 -</t>
    </r>
    <r>
      <rPr>
        <sz val="11"/>
        <color rgb="FF000000"/>
        <rFont val="Calibri"/>
        <family val="2"/>
      </rPr>
      <t xml:space="preserve"> soluzioni fissative</t>
    </r>
  </si>
  <si>
    <r>
      <t xml:space="preserve">C.E.R. 13.02.05 - </t>
    </r>
    <r>
      <rPr>
        <sz val="11"/>
        <color rgb="FF000000"/>
        <rFont val="Calibri"/>
        <family val="2"/>
      </rPr>
      <t>scarti di olio minerale per motori, ingranaggi e lubrificazione, non clorurati</t>
    </r>
  </si>
  <si>
    <r>
      <t xml:space="preserve">C.E.R. 13.02.08 -  </t>
    </r>
    <r>
      <rPr>
        <sz val="11"/>
        <color rgb="FF000000"/>
        <rFont val="Calibri"/>
        <family val="2"/>
      </rPr>
      <t xml:space="preserve">altri oli per motori, ingranaggi e lubrificazione </t>
    </r>
  </si>
  <si>
    <r>
      <rPr>
        <b/>
        <sz val="11"/>
        <color rgb="FF000000"/>
        <rFont val="Calibri"/>
        <family val="2"/>
      </rPr>
      <t>C.E.R. 14.06.03</t>
    </r>
    <r>
      <rPr>
        <sz val="11"/>
        <color rgb="FF000000"/>
        <rFont val="Calibri"/>
        <family val="2"/>
      </rPr>
      <t xml:space="preserve"> - altri solventi e miscele di solventi </t>
    </r>
  </si>
  <si>
    <r>
      <t>C.E.R. 15.01.10 -</t>
    </r>
    <r>
      <rPr>
        <sz val="11"/>
        <color rgb="FF000000"/>
        <rFont val="Calibri"/>
        <family val="2"/>
      </rPr>
      <t xml:space="preserve"> imballaggi contenenti residui di sostanze pericolose o contaminati da tali sostanze</t>
    </r>
  </si>
  <si>
    <r>
      <rPr>
        <b/>
        <sz val="11"/>
        <color theme="1"/>
        <rFont val="Calibri"/>
        <family val="2"/>
      </rPr>
      <t>C.E.R. 15.01.11</t>
    </r>
    <r>
      <rPr>
        <sz val="11"/>
        <color theme="1"/>
        <rFont val="Calibri"/>
        <family val="2"/>
      </rPr>
      <t xml:space="preserve"> -  imballaggi metallici contenenti matrici solide porose pericolose </t>
    </r>
  </si>
  <si>
    <r>
      <t xml:space="preserve">C.E.R. 15.02.02 - </t>
    </r>
    <r>
      <rPr>
        <sz val="11"/>
        <color rgb="FF000000"/>
        <rFont val="Calibri"/>
        <family val="2"/>
      </rPr>
      <t xml:space="preserve">assorbenti, materiali filtranti (inclusi filtri dell'olio non specificati altrimenti), </t>
    </r>
  </si>
  <si>
    <r>
      <t xml:space="preserve">C.E.R. 16.03.03 - </t>
    </r>
    <r>
      <rPr>
        <sz val="11"/>
        <color rgb="FF000000"/>
        <rFont val="Calibri"/>
        <family val="2"/>
      </rPr>
      <t xml:space="preserve">rifiuti inorganici, contenenti sostanze pericolose </t>
    </r>
  </si>
  <si>
    <r>
      <t xml:space="preserve">C.E.R  16.05.04 - </t>
    </r>
    <r>
      <rPr>
        <sz val="11"/>
        <color rgb="FF000000"/>
        <rFont val="Calibri"/>
        <family val="2"/>
      </rPr>
      <t xml:space="preserve">gas in contenitori a pressione (compresi gli halon), contenenti sostanze pericolose </t>
    </r>
  </si>
  <si>
    <r>
      <t>C.E.R. 16.05.06 -</t>
    </r>
    <r>
      <rPr>
        <sz val="11"/>
        <color rgb="FF000000"/>
        <rFont val="Calibri"/>
        <family val="2"/>
      </rPr>
      <t xml:space="preserve"> sostanze chimiche di laboratorio contenenti o costituite da sostanze pericolose</t>
    </r>
  </si>
  <si>
    <r>
      <t xml:space="preserve">C.E.R. 16.06.01 - </t>
    </r>
    <r>
      <rPr>
        <sz val="11"/>
        <color rgb="FF000000"/>
        <rFont val="Calibri"/>
        <family val="2"/>
      </rPr>
      <t xml:space="preserve">batterie al piombo  </t>
    </r>
  </si>
  <si>
    <r>
      <t xml:space="preserve">C.E.R. 16.06.04 - </t>
    </r>
    <r>
      <rPr>
        <sz val="11"/>
        <color rgb="FF000000"/>
        <rFont val="Calibri"/>
        <family val="2"/>
      </rPr>
      <t>batterie alcaline (tranne 160603)</t>
    </r>
  </si>
  <si>
    <r>
      <t xml:space="preserve">C.E.R. 18.01.03 - </t>
    </r>
    <r>
      <rPr>
        <sz val="11"/>
        <color rgb="FF000000"/>
        <rFont val="Calibri"/>
        <family val="2"/>
      </rPr>
      <t xml:space="preserve">rifiuti che devono essere raccolti e smaltiti applicando precauzioni particolari per evitare infezioni  </t>
    </r>
  </si>
  <si>
    <r>
      <rPr>
        <b/>
        <sz val="11"/>
        <color theme="1"/>
        <rFont val="Calibri"/>
        <family val="2"/>
      </rPr>
      <t>C.E.R. 18.01.06</t>
    </r>
    <r>
      <rPr>
        <sz val="11"/>
        <color theme="1"/>
        <rFont val="Calibri"/>
        <family val="2"/>
      </rPr>
      <t xml:space="preserve"> - sostanze chimiche pericolose o contenenti sostanze pericolose</t>
    </r>
  </si>
  <si>
    <r>
      <t>C.E.R. 18.02.02 -</t>
    </r>
    <r>
      <rPr>
        <sz val="11"/>
        <color rgb="FF000000"/>
        <rFont val="Calibri"/>
        <family val="2"/>
      </rPr>
      <t xml:space="preserve"> rifiuti che devono essere raccolti e smaltiti applicando precauzioni particolari per evitare infezioni </t>
    </r>
  </si>
  <si>
    <t>Prezzo complessivo per la durata del contratto e un anno di proroga (3+1)</t>
  </si>
  <si>
    <t>Servizio per rifiuti sanitari 34 RITIRI complessivi/MESE</t>
  </si>
  <si>
    <t>Servizio per altri CER 1 RITIRO QUADRIMESTRALE 29 RITIRI complessivi/QUADRIMESTRE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</si>
</sst>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€&quot;\ * #,##0.00_-;\-&quot;€&quot;\ * #,##0.00_-;_-&quot;€&quot;\ * &quot;-&quot;??_-;_-@_-"/>
    <numFmt numFmtId="164" formatCode="_-&quot;€ &quot;* #,##0.00_-;&quot;-€ &quot;* #,##0.00_-;_-&quot;€ &quot;* \-??_-;_-@_-"/>
    <numFmt numFmtId="165" formatCode="#,##0.000"/>
    <numFmt numFmtId="166" formatCode="&quot;€&quot;\ #,##0.00"/>
    <numFmt numFmtId="167" formatCode="#,##0.0000"/>
    <numFmt numFmtId="168" formatCode="&quot;€&quot;\ #,##0.0000"/>
  </numFmts>
  <fonts count="21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indexed="10"/>
      <name val="Calibri"/>
      <family val="2"/>
    </font>
    <font>
      <b/>
      <sz val="11"/>
      <color indexed="17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2" fillId="0" borderId="0" applyFill="0" applyBorder="0" applyAlignment="0" applyProtection="0"/>
    <xf numFmtId="44" fontId="3" fillId="0" borderId="0" applyFont="0" applyFill="0" applyBorder="0" applyAlignment="0" applyProtection="0"/>
  </cellStyleXfs>
  <cellXfs count="73">
    <xf numFmtId="0" fontId="0" fillId="0" borderId="0" xfId="0"/>
    <xf numFmtId="0" fontId="6" fillId="0" borderId="7" xfId="0" applyFont="1" applyBorder="1" applyAlignment="1" applyProtection="1">
      <alignment horizontal="center" vertical="center"/>
    </xf>
    <xf numFmtId="0" fontId="8" fillId="0" borderId="0" xfId="0" applyFont="1"/>
    <xf numFmtId="0" fontId="1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165" fontId="8" fillId="0" borderId="0" xfId="0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4" fillId="0" borderId="0" xfId="0" applyFont="1" applyBorder="1"/>
    <xf numFmtId="4" fontId="14" fillId="0" borderId="0" xfId="0" applyNumberFormat="1" applyFont="1" applyFill="1" applyBorder="1"/>
    <xf numFmtId="0" fontId="14" fillId="0" borderId="0" xfId="0" applyFont="1" applyBorder="1" applyAlignment="1">
      <alignment wrapText="1"/>
    </xf>
    <xf numFmtId="0" fontId="8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16" fillId="2" borderId="11" xfId="0" applyFont="1" applyFill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18" fillId="0" borderId="8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7" fillId="0" borderId="8" xfId="0" applyFont="1" applyBorder="1"/>
    <xf numFmtId="0" fontId="11" fillId="0" borderId="19" xfId="0" applyFont="1" applyBorder="1" applyAlignment="1">
      <alignment horizontal="center" vertical="center"/>
    </xf>
    <xf numFmtId="0" fontId="18" fillId="0" borderId="19" xfId="0" applyFont="1" applyBorder="1"/>
    <xf numFmtId="0" fontId="16" fillId="2" borderId="20" xfId="0" applyFont="1" applyFill="1" applyBorder="1" applyAlignment="1">
      <alignment horizontal="center" vertical="center"/>
    </xf>
    <xf numFmtId="0" fontId="14" fillId="0" borderId="21" xfId="0" applyFont="1" applyBorder="1"/>
    <xf numFmtId="0" fontId="14" fillId="0" borderId="21" xfId="0" applyFont="1" applyBorder="1" applyAlignment="1">
      <alignment wrapText="1"/>
    </xf>
    <xf numFmtId="0" fontId="11" fillId="0" borderId="8" xfId="0" applyFont="1" applyBorder="1" applyAlignment="1">
      <alignment horizontal="left"/>
    </xf>
    <xf numFmtId="1" fontId="12" fillId="0" borderId="8" xfId="0" applyNumberFormat="1" applyFont="1" applyBorder="1" applyAlignment="1">
      <alignment horizontal="center" wrapText="1"/>
    </xf>
    <xf numFmtId="1" fontId="12" fillId="0" borderId="19" xfId="0" applyNumberFormat="1" applyFont="1" applyBorder="1" applyAlignment="1">
      <alignment horizontal="center" wrapText="1"/>
    </xf>
    <xf numFmtId="166" fontId="9" fillId="3" borderId="2" xfId="0" applyNumberFormat="1" applyFont="1" applyFill="1" applyBorder="1"/>
    <xf numFmtId="167" fontId="8" fillId="0" borderId="1" xfId="0" applyNumberFormat="1" applyFont="1" applyFill="1" applyBorder="1" applyAlignment="1" applyProtection="1">
      <alignment horizontal="right" vertical="center"/>
    </xf>
    <xf numFmtId="0" fontId="20" fillId="0" borderId="0" xfId="0" applyFont="1"/>
    <xf numFmtId="168" fontId="8" fillId="0" borderId="0" xfId="0" applyNumberFormat="1" applyFont="1"/>
    <xf numFmtId="166" fontId="9" fillId="0" borderId="3" xfId="0" applyNumberFormat="1" applyFont="1" applyFill="1" applyBorder="1" applyAlignment="1" applyProtection="1">
      <alignment horizontal="right" vertical="center" wrapText="1"/>
    </xf>
    <xf numFmtId="166" fontId="9" fillId="0" borderId="19" xfId="0" applyNumberFormat="1" applyFont="1" applyFill="1" applyBorder="1" applyAlignment="1" applyProtection="1">
      <alignment horizontal="right" vertical="center" wrapText="1"/>
    </xf>
    <xf numFmtId="166" fontId="18" fillId="0" borderId="2" xfId="0" applyNumberFormat="1" applyFont="1" applyFill="1" applyBorder="1"/>
    <xf numFmtId="166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1" xfId="0" applyNumberFormat="1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</cellXfs>
  <cellStyles count="5">
    <cellStyle name="Normale" xfId="0" builtinId="0"/>
    <cellStyle name="Normale 2" xfId="1"/>
    <cellStyle name="Normale 3" xfId="2"/>
    <cellStyle name="Valuta 2" xfId="3"/>
    <cellStyle name="Valuta 3" xfId="4"/>
  </cellStyles>
  <dxfs count="6"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zoomScale="75" zoomScaleNormal="75" workbookViewId="0">
      <selection activeCell="F51" sqref="F51"/>
    </sheetView>
  </sheetViews>
  <sheetFormatPr defaultRowHeight="12.75" x14ac:dyDescent="0.2"/>
  <cols>
    <col min="1" max="1" width="17.28515625" style="17" customWidth="1"/>
    <col min="2" max="2" width="105.28515625" style="18" customWidth="1"/>
    <col min="3" max="3" width="21.85546875" style="18" customWidth="1"/>
    <col min="4" max="4" width="11.140625" style="28" bestFit="1" customWidth="1"/>
    <col min="5" max="5" width="14.42578125" style="17" bestFit="1" customWidth="1"/>
    <col min="6" max="6" width="16.140625" style="19" bestFit="1" customWidth="1"/>
    <col min="7" max="7" width="9.140625" style="7"/>
    <col min="8" max="8" width="10.28515625" style="7" bestFit="1" customWidth="1"/>
    <col min="9" max="16384" width="9.140625" style="7"/>
  </cols>
  <sheetData>
    <row r="1" spans="1:10" s="2" customFormat="1" ht="15" x14ac:dyDescent="0.25">
      <c r="A1" s="1" t="s">
        <v>0</v>
      </c>
      <c r="B1" s="1" t="s">
        <v>1</v>
      </c>
      <c r="C1" s="1" t="s">
        <v>2</v>
      </c>
      <c r="D1" s="32" t="s">
        <v>3</v>
      </c>
      <c r="E1" s="34" t="s">
        <v>4</v>
      </c>
      <c r="F1" s="33" t="s">
        <v>39</v>
      </c>
    </row>
    <row r="2" spans="1:10" s="2" customFormat="1" ht="16.5" customHeight="1" x14ac:dyDescent="0.25">
      <c r="A2" s="58" t="s">
        <v>5</v>
      </c>
      <c r="B2" s="66" t="s">
        <v>7</v>
      </c>
      <c r="C2" s="63" t="s">
        <v>23</v>
      </c>
      <c r="D2" s="59" t="s">
        <v>26</v>
      </c>
      <c r="E2" s="61" t="s">
        <v>28</v>
      </c>
      <c r="F2" s="55" t="s">
        <v>6</v>
      </c>
    </row>
    <row r="3" spans="1:10" s="2" customFormat="1" ht="16.5" customHeight="1" x14ac:dyDescent="0.25">
      <c r="A3" s="58"/>
      <c r="B3" s="67"/>
      <c r="C3" s="64"/>
      <c r="D3" s="59"/>
      <c r="E3" s="61"/>
      <c r="F3" s="56"/>
    </row>
    <row r="4" spans="1:10" s="2" customFormat="1" ht="33" customHeight="1" x14ac:dyDescent="0.25">
      <c r="A4" s="58"/>
      <c r="B4" s="67"/>
      <c r="C4" s="64"/>
      <c r="D4" s="59"/>
      <c r="E4" s="61"/>
      <c r="F4" s="56"/>
    </row>
    <row r="5" spans="1:10" s="2" customFormat="1" ht="16.5" customHeight="1" x14ac:dyDescent="0.25">
      <c r="A5" s="58"/>
      <c r="B5" s="67"/>
      <c r="C5" s="64"/>
      <c r="D5" s="59"/>
      <c r="E5" s="61"/>
      <c r="F5" s="56"/>
    </row>
    <row r="6" spans="1:10" s="2" customFormat="1" ht="16.5" customHeight="1" x14ac:dyDescent="0.25">
      <c r="A6" s="58"/>
      <c r="B6" s="67"/>
      <c r="C6" s="64"/>
      <c r="D6" s="59"/>
      <c r="E6" s="61"/>
      <c r="F6" s="56"/>
      <c r="I6" s="2">
        <v>4</v>
      </c>
      <c r="J6" s="2">
        <f>H6*I6</f>
        <v>0</v>
      </c>
    </row>
    <row r="7" spans="1:10" s="2" customFormat="1" ht="16.5" customHeight="1" x14ac:dyDescent="0.25">
      <c r="A7" s="58"/>
      <c r="B7" s="68"/>
      <c r="C7" s="65"/>
      <c r="D7" s="60"/>
      <c r="E7" s="62"/>
      <c r="F7" s="57"/>
    </row>
    <row r="8" spans="1:10" s="2" customFormat="1" ht="15" x14ac:dyDescent="0.25">
      <c r="A8" s="3">
        <v>1</v>
      </c>
      <c r="B8" s="36" t="s">
        <v>32</v>
      </c>
      <c r="C8" s="31" t="s">
        <v>25</v>
      </c>
      <c r="D8" s="44">
        <v>342</v>
      </c>
      <c r="E8" s="53"/>
      <c r="F8" s="50">
        <f>D8*E8</f>
        <v>0</v>
      </c>
    </row>
    <row r="9" spans="1:10" s="2" customFormat="1" ht="15" x14ac:dyDescent="0.25">
      <c r="A9" s="3">
        <v>2</v>
      </c>
      <c r="B9" s="36" t="s">
        <v>31</v>
      </c>
      <c r="C9" s="31" t="s">
        <v>25</v>
      </c>
      <c r="D9" s="44">
        <v>1099</v>
      </c>
      <c r="E9" s="53"/>
      <c r="F9" s="50">
        <f t="shared" ref="F9:F35" si="0">D9*E9</f>
        <v>0</v>
      </c>
    </row>
    <row r="10" spans="1:10" s="2" customFormat="1" ht="15" x14ac:dyDescent="0.25">
      <c r="A10" s="3">
        <v>3</v>
      </c>
      <c r="B10" s="36" t="s">
        <v>33</v>
      </c>
      <c r="C10" s="31" t="s">
        <v>25</v>
      </c>
      <c r="D10" s="44">
        <v>945</v>
      </c>
      <c r="E10" s="53"/>
      <c r="F10" s="50">
        <f t="shared" si="0"/>
        <v>0</v>
      </c>
    </row>
    <row r="11" spans="1:10" s="2" customFormat="1" ht="15" x14ac:dyDescent="0.25">
      <c r="A11" s="3">
        <v>4</v>
      </c>
      <c r="B11" s="36" t="s">
        <v>34</v>
      </c>
      <c r="C11" s="31" t="s">
        <v>25</v>
      </c>
      <c r="D11" s="44">
        <v>122</v>
      </c>
      <c r="E11" s="53"/>
      <c r="F11" s="50">
        <f t="shared" si="0"/>
        <v>0</v>
      </c>
    </row>
    <row r="12" spans="1:10" s="2" customFormat="1" ht="15" x14ac:dyDescent="0.25">
      <c r="A12" s="3">
        <v>5</v>
      </c>
      <c r="B12" s="36" t="s">
        <v>35</v>
      </c>
      <c r="C12" s="31" t="s">
        <v>25</v>
      </c>
      <c r="D12" s="44">
        <v>625</v>
      </c>
      <c r="E12" s="53"/>
      <c r="F12" s="50">
        <f t="shared" si="0"/>
        <v>0</v>
      </c>
    </row>
    <row r="13" spans="1:10" s="2" customFormat="1" ht="15" x14ac:dyDescent="0.25">
      <c r="A13" s="3">
        <v>6</v>
      </c>
      <c r="B13" s="36" t="s">
        <v>36</v>
      </c>
      <c r="C13" s="31" t="s">
        <v>25</v>
      </c>
      <c r="D13" s="44">
        <v>1804</v>
      </c>
      <c r="E13" s="53"/>
      <c r="F13" s="50">
        <f t="shared" si="0"/>
        <v>0</v>
      </c>
    </row>
    <row r="14" spans="1:10" s="2" customFormat="1" ht="15" x14ac:dyDescent="0.25">
      <c r="A14" s="3">
        <v>7</v>
      </c>
      <c r="B14" s="36" t="s">
        <v>37</v>
      </c>
      <c r="C14" s="31" t="s">
        <v>25</v>
      </c>
      <c r="D14" s="44">
        <v>145</v>
      </c>
      <c r="E14" s="53"/>
      <c r="F14" s="50">
        <f t="shared" si="0"/>
        <v>0</v>
      </c>
    </row>
    <row r="15" spans="1:10" s="2" customFormat="1" ht="15" x14ac:dyDescent="0.25">
      <c r="A15" s="3">
        <v>8</v>
      </c>
      <c r="B15" s="36" t="s">
        <v>38</v>
      </c>
      <c r="C15" s="31" t="s">
        <v>25</v>
      </c>
      <c r="D15" s="44">
        <v>327</v>
      </c>
      <c r="E15" s="53"/>
      <c r="F15" s="50">
        <f t="shared" si="0"/>
        <v>0</v>
      </c>
    </row>
    <row r="16" spans="1:10" s="2" customFormat="1" ht="15" x14ac:dyDescent="0.25">
      <c r="A16" s="3">
        <v>9</v>
      </c>
      <c r="B16" s="20" t="s">
        <v>41</v>
      </c>
      <c r="C16" s="31" t="s">
        <v>25</v>
      </c>
      <c r="D16" s="44">
        <v>335</v>
      </c>
      <c r="E16" s="53"/>
      <c r="F16" s="50">
        <f t="shared" si="0"/>
        <v>0</v>
      </c>
    </row>
    <row r="17" spans="1:7" s="2" customFormat="1" ht="15" x14ac:dyDescent="0.25">
      <c r="A17" s="3">
        <v>10</v>
      </c>
      <c r="B17" s="20" t="s">
        <v>40</v>
      </c>
      <c r="C17" s="31" t="s">
        <v>25</v>
      </c>
      <c r="D17" s="44">
        <v>50</v>
      </c>
      <c r="E17" s="53"/>
      <c r="F17" s="50">
        <f t="shared" si="0"/>
        <v>0</v>
      </c>
    </row>
    <row r="18" spans="1:7" s="2" customFormat="1" ht="15" x14ac:dyDescent="0.25">
      <c r="A18" s="3">
        <v>11</v>
      </c>
      <c r="B18" s="20" t="s">
        <v>42</v>
      </c>
      <c r="C18" s="31" t="s">
        <v>25</v>
      </c>
      <c r="D18" s="44">
        <v>50</v>
      </c>
      <c r="E18" s="53"/>
      <c r="F18" s="50">
        <f t="shared" si="0"/>
        <v>0</v>
      </c>
    </row>
    <row r="19" spans="1:7" s="2" customFormat="1" ht="15" x14ac:dyDescent="0.25">
      <c r="A19" s="3">
        <v>12</v>
      </c>
      <c r="B19" s="20" t="s">
        <v>43</v>
      </c>
      <c r="C19" s="31" t="s">
        <v>25</v>
      </c>
      <c r="D19" s="44">
        <v>900</v>
      </c>
      <c r="E19" s="53"/>
      <c r="F19" s="50">
        <f t="shared" si="0"/>
        <v>0</v>
      </c>
    </row>
    <row r="20" spans="1:7" s="2" customFormat="1" ht="15" x14ac:dyDescent="0.25">
      <c r="A20" s="3">
        <v>13</v>
      </c>
      <c r="B20" s="20" t="s">
        <v>44</v>
      </c>
      <c r="C20" s="31" t="s">
        <v>25</v>
      </c>
      <c r="D20" s="44">
        <v>200</v>
      </c>
      <c r="E20" s="53"/>
      <c r="F20" s="50">
        <f t="shared" si="0"/>
        <v>0</v>
      </c>
    </row>
    <row r="21" spans="1:7" s="2" customFormat="1" ht="15" x14ac:dyDescent="0.25">
      <c r="A21" s="3">
        <v>14</v>
      </c>
      <c r="B21" s="21" t="s">
        <v>45</v>
      </c>
      <c r="C21" s="31" t="s">
        <v>25</v>
      </c>
      <c r="D21" s="44">
        <v>585</v>
      </c>
      <c r="E21" s="53"/>
      <c r="F21" s="50">
        <f t="shared" si="0"/>
        <v>0</v>
      </c>
    </row>
    <row r="22" spans="1:7" s="2" customFormat="1" ht="15" x14ac:dyDescent="0.25">
      <c r="A22" s="3">
        <v>15</v>
      </c>
      <c r="B22" s="20" t="s">
        <v>46</v>
      </c>
      <c r="C22" s="31" t="s">
        <v>24</v>
      </c>
      <c r="D22" s="44">
        <v>2156</v>
      </c>
      <c r="E22" s="53"/>
      <c r="F22" s="50">
        <f t="shared" si="0"/>
        <v>0</v>
      </c>
    </row>
    <row r="23" spans="1:7" s="2" customFormat="1" ht="15" x14ac:dyDescent="0.25">
      <c r="A23" s="3">
        <v>16</v>
      </c>
      <c r="B23" s="43" t="s">
        <v>47</v>
      </c>
      <c r="C23" s="31" t="s">
        <v>24</v>
      </c>
      <c r="D23" s="44">
        <v>10</v>
      </c>
      <c r="E23" s="53"/>
      <c r="F23" s="50">
        <f t="shared" si="0"/>
        <v>0</v>
      </c>
    </row>
    <row r="24" spans="1:7" s="2" customFormat="1" ht="15" x14ac:dyDescent="0.25">
      <c r="A24" s="3">
        <v>17</v>
      </c>
      <c r="B24" s="20" t="s">
        <v>48</v>
      </c>
      <c r="C24" s="31" t="s">
        <v>24</v>
      </c>
      <c r="D24" s="44">
        <v>1844</v>
      </c>
      <c r="E24" s="53"/>
      <c r="F24" s="50">
        <f t="shared" si="0"/>
        <v>0</v>
      </c>
    </row>
    <row r="25" spans="1:7" s="2" customFormat="1" ht="15" x14ac:dyDescent="0.25">
      <c r="A25" s="3">
        <v>18</v>
      </c>
      <c r="B25" s="20" t="s">
        <v>49</v>
      </c>
      <c r="C25" s="31" t="s">
        <v>25</v>
      </c>
      <c r="D25" s="44">
        <v>280</v>
      </c>
      <c r="E25" s="53"/>
      <c r="F25" s="50">
        <f t="shared" si="0"/>
        <v>0</v>
      </c>
    </row>
    <row r="26" spans="1:7" s="2" customFormat="1" ht="15" x14ac:dyDescent="0.25">
      <c r="A26" s="3">
        <v>19</v>
      </c>
      <c r="B26" s="20" t="s">
        <v>50</v>
      </c>
      <c r="C26" s="31" t="s">
        <v>24</v>
      </c>
      <c r="D26" s="44">
        <v>390</v>
      </c>
      <c r="E26" s="53"/>
      <c r="F26" s="50">
        <f t="shared" si="0"/>
        <v>0</v>
      </c>
    </row>
    <row r="27" spans="1:7" s="2" customFormat="1" ht="15" x14ac:dyDescent="0.25">
      <c r="A27" s="3">
        <v>20</v>
      </c>
      <c r="B27" s="35" t="s">
        <v>29</v>
      </c>
      <c r="C27" s="31" t="s">
        <v>24</v>
      </c>
      <c r="D27" s="44">
        <v>60</v>
      </c>
      <c r="E27" s="53"/>
      <c r="F27" s="50">
        <f t="shared" si="0"/>
        <v>0</v>
      </c>
    </row>
    <row r="28" spans="1:7" s="2" customFormat="1" ht="15" x14ac:dyDescent="0.25">
      <c r="A28" s="3">
        <v>21</v>
      </c>
      <c r="B28" s="20" t="s">
        <v>51</v>
      </c>
      <c r="C28" s="31" t="s">
        <v>24</v>
      </c>
      <c r="D28" s="44">
        <v>2473</v>
      </c>
      <c r="E28" s="53"/>
      <c r="F28" s="50">
        <f t="shared" si="0"/>
        <v>0</v>
      </c>
    </row>
    <row r="29" spans="1:7" s="2" customFormat="1" ht="15" x14ac:dyDescent="0.25">
      <c r="A29" s="3">
        <v>22</v>
      </c>
      <c r="B29" s="20" t="s">
        <v>52</v>
      </c>
      <c r="C29" s="31" t="s">
        <v>24</v>
      </c>
      <c r="D29" s="44">
        <v>1417</v>
      </c>
      <c r="E29" s="53"/>
      <c r="F29" s="50">
        <f t="shared" si="0"/>
        <v>0</v>
      </c>
    </row>
    <row r="30" spans="1:7" s="2" customFormat="1" ht="15" x14ac:dyDescent="0.25">
      <c r="A30" s="3">
        <v>23</v>
      </c>
      <c r="B30" s="20" t="s">
        <v>53</v>
      </c>
      <c r="C30" s="31" t="s">
        <v>24</v>
      </c>
      <c r="D30" s="44">
        <v>14</v>
      </c>
      <c r="E30" s="53"/>
      <c r="F30" s="50">
        <f t="shared" si="0"/>
        <v>0</v>
      </c>
    </row>
    <row r="31" spans="1:7" s="2" customFormat="1" ht="15" x14ac:dyDescent="0.25">
      <c r="A31" s="3">
        <v>24</v>
      </c>
      <c r="B31" s="35" t="s">
        <v>30</v>
      </c>
      <c r="C31" s="31" t="s">
        <v>24</v>
      </c>
      <c r="D31" s="44">
        <v>86</v>
      </c>
      <c r="E31" s="53"/>
      <c r="F31" s="50">
        <f t="shared" si="0"/>
        <v>0</v>
      </c>
      <c r="G31" s="48"/>
    </row>
    <row r="32" spans="1:7" s="2" customFormat="1" ht="15" x14ac:dyDescent="0.25">
      <c r="A32" s="3">
        <v>25</v>
      </c>
      <c r="B32" s="20" t="s">
        <v>54</v>
      </c>
      <c r="C32" s="31" t="s">
        <v>24</v>
      </c>
      <c r="D32" s="44">
        <v>9373</v>
      </c>
      <c r="E32" s="53"/>
      <c r="F32" s="50">
        <f t="shared" si="0"/>
        <v>0</v>
      </c>
      <c r="G32" s="48"/>
    </row>
    <row r="33" spans="1:8" s="2" customFormat="1" ht="15" x14ac:dyDescent="0.25">
      <c r="A33" s="3">
        <v>26</v>
      </c>
      <c r="B33" s="43" t="s">
        <v>55</v>
      </c>
      <c r="C33" s="31" t="s">
        <v>25</v>
      </c>
      <c r="D33" s="44">
        <v>5</v>
      </c>
      <c r="E33" s="53"/>
      <c r="F33" s="50">
        <f t="shared" si="0"/>
        <v>0</v>
      </c>
      <c r="G33" s="48"/>
    </row>
    <row r="34" spans="1:8" s="2" customFormat="1" ht="15" x14ac:dyDescent="0.25">
      <c r="A34" s="3">
        <v>27</v>
      </c>
      <c r="B34" s="36" t="s">
        <v>56</v>
      </c>
      <c r="C34" s="31" t="s">
        <v>24</v>
      </c>
      <c r="D34" s="44">
        <v>6641</v>
      </c>
      <c r="E34" s="53"/>
      <c r="F34" s="50">
        <f t="shared" si="0"/>
        <v>0</v>
      </c>
      <c r="G34" s="48"/>
    </row>
    <row r="35" spans="1:8" s="2" customFormat="1" ht="15" x14ac:dyDescent="0.25">
      <c r="A35" s="3">
        <v>28</v>
      </c>
      <c r="B35" s="20" t="s">
        <v>8</v>
      </c>
      <c r="C35" s="31" t="s">
        <v>24</v>
      </c>
      <c r="D35" s="44">
        <v>90</v>
      </c>
      <c r="E35" s="53"/>
      <c r="F35" s="50">
        <f t="shared" si="0"/>
        <v>0</v>
      </c>
      <c r="G35" s="48"/>
    </row>
    <row r="36" spans="1:8" s="2" customFormat="1" ht="15" x14ac:dyDescent="0.25">
      <c r="A36" s="3">
        <v>29</v>
      </c>
      <c r="B36" s="4" t="s">
        <v>9</v>
      </c>
      <c r="C36" s="31" t="s">
        <v>27</v>
      </c>
      <c r="D36" s="44">
        <v>2667</v>
      </c>
      <c r="E36" s="53"/>
      <c r="F36" s="50">
        <f>D36*E36</f>
        <v>0</v>
      </c>
    </row>
    <row r="37" spans="1:8" s="2" customFormat="1" ht="15" customHeight="1" x14ac:dyDescent="0.25">
      <c r="A37" s="3">
        <v>30</v>
      </c>
      <c r="B37" s="5" t="s">
        <v>10</v>
      </c>
      <c r="C37" s="31" t="s">
        <v>27</v>
      </c>
      <c r="D37" s="44">
        <v>360</v>
      </c>
      <c r="E37" s="53"/>
      <c r="F37" s="50">
        <f t="shared" ref="F37:F42" si="1">D37*E37</f>
        <v>0</v>
      </c>
    </row>
    <row r="38" spans="1:8" s="2" customFormat="1" ht="15" x14ac:dyDescent="0.25">
      <c r="A38" s="3">
        <v>31</v>
      </c>
      <c r="B38" s="6" t="s">
        <v>11</v>
      </c>
      <c r="C38" s="31" t="s">
        <v>27</v>
      </c>
      <c r="D38" s="44">
        <v>360</v>
      </c>
      <c r="E38" s="53"/>
      <c r="F38" s="50">
        <f t="shared" si="1"/>
        <v>0</v>
      </c>
    </row>
    <row r="39" spans="1:8" s="2" customFormat="1" ht="15" x14ac:dyDescent="0.25">
      <c r="A39" s="3">
        <v>32</v>
      </c>
      <c r="B39" s="6" t="s">
        <v>12</v>
      </c>
      <c r="C39" s="31" t="s">
        <v>27</v>
      </c>
      <c r="D39" s="44">
        <v>500</v>
      </c>
      <c r="E39" s="53"/>
      <c r="F39" s="50">
        <f t="shared" si="1"/>
        <v>0</v>
      </c>
    </row>
    <row r="40" spans="1:8" s="2" customFormat="1" ht="15" x14ac:dyDescent="0.25">
      <c r="A40" s="3">
        <v>33</v>
      </c>
      <c r="B40" s="6" t="s">
        <v>13</v>
      </c>
      <c r="C40" s="31" t="s">
        <v>27</v>
      </c>
      <c r="D40" s="44">
        <v>250</v>
      </c>
      <c r="E40" s="53"/>
      <c r="F40" s="50">
        <f t="shared" si="1"/>
        <v>0</v>
      </c>
    </row>
    <row r="41" spans="1:8" s="2" customFormat="1" ht="15" x14ac:dyDescent="0.25">
      <c r="A41" s="3">
        <v>34</v>
      </c>
      <c r="B41" s="6" t="s">
        <v>14</v>
      </c>
      <c r="C41" s="31" t="s">
        <v>27</v>
      </c>
      <c r="D41" s="44">
        <v>360</v>
      </c>
      <c r="E41" s="53"/>
      <c r="F41" s="50">
        <f t="shared" si="1"/>
        <v>0</v>
      </c>
    </row>
    <row r="42" spans="1:8" s="2" customFormat="1" ht="15" x14ac:dyDescent="0.25">
      <c r="A42" s="3">
        <v>35</v>
      </c>
      <c r="B42" s="6" t="s">
        <v>15</v>
      </c>
      <c r="C42" s="31" t="s">
        <v>27</v>
      </c>
      <c r="D42" s="44">
        <v>83</v>
      </c>
      <c r="E42" s="53"/>
      <c r="F42" s="50">
        <f t="shared" si="1"/>
        <v>0</v>
      </c>
    </row>
    <row r="43" spans="1:8" s="2" customFormat="1" ht="15" x14ac:dyDescent="0.25">
      <c r="A43" s="3">
        <v>36</v>
      </c>
      <c r="B43" s="37" t="s">
        <v>58</v>
      </c>
      <c r="C43" s="31" t="s">
        <v>27</v>
      </c>
      <c r="D43" s="44">
        <v>408</v>
      </c>
      <c r="E43" s="53"/>
      <c r="F43" s="50">
        <f>E43*D43</f>
        <v>0</v>
      </c>
    </row>
    <row r="44" spans="1:8" s="2" customFormat="1" ht="15" x14ac:dyDescent="0.25">
      <c r="A44" s="3">
        <v>37</v>
      </c>
      <c r="B44" s="37" t="s">
        <v>59</v>
      </c>
      <c r="C44" s="31" t="s">
        <v>27</v>
      </c>
      <c r="D44" s="44">
        <v>87</v>
      </c>
      <c r="E44" s="53"/>
      <c r="F44" s="50">
        <f>E44*D44</f>
        <v>0</v>
      </c>
    </row>
    <row r="45" spans="1:8" s="2" customFormat="1" ht="15" x14ac:dyDescent="0.25">
      <c r="A45" s="38">
        <v>38</v>
      </c>
      <c r="B45" s="39" t="s">
        <v>16</v>
      </c>
      <c r="C45" s="40" t="s">
        <v>27</v>
      </c>
      <c r="D45" s="45">
        <v>13</v>
      </c>
      <c r="E45" s="53"/>
      <c r="F45" s="51">
        <f>E45*D45</f>
        <v>0</v>
      </c>
    </row>
    <row r="46" spans="1:8" s="2" customFormat="1" ht="18.75" x14ac:dyDescent="0.3">
      <c r="A46" s="69" t="s">
        <v>57</v>
      </c>
      <c r="B46" s="70"/>
      <c r="C46" s="41"/>
      <c r="D46" s="42"/>
      <c r="E46" s="41"/>
      <c r="F46" s="52">
        <f>SUM(F8:F45)*4</f>
        <v>0</v>
      </c>
      <c r="H46" s="49"/>
    </row>
    <row r="47" spans="1:8" s="2" customFormat="1" ht="18.75" x14ac:dyDescent="0.3">
      <c r="A47" s="22"/>
      <c r="B47" s="22"/>
      <c r="C47" s="22"/>
      <c r="D47" s="24"/>
      <c r="E47" s="22"/>
      <c r="F47" s="23"/>
    </row>
    <row r="48" spans="1:8" s="2" customFormat="1" ht="30" customHeight="1" x14ac:dyDescent="0.25">
      <c r="A48" s="71" t="s">
        <v>17</v>
      </c>
      <c r="B48" s="72"/>
      <c r="C48" s="29"/>
      <c r="D48" s="29"/>
      <c r="E48" s="29"/>
      <c r="F48" s="46">
        <v>392356</v>
      </c>
    </row>
    <row r="49" spans="1:6" s="2" customFormat="1" ht="30" customHeight="1" x14ac:dyDescent="0.25">
      <c r="A49" s="8"/>
      <c r="B49" s="11"/>
      <c r="C49" s="11"/>
      <c r="D49" s="25"/>
      <c r="E49" s="12"/>
      <c r="F49" s="13"/>
    </row>
    <row r="50" spans="1:6" s="2" customFormat="1" ht="30" customHeight="1" x14ac:dyDescent="0.25">
      <c r="A50" s="71" t="s">
        <v>18</v>
      </c>
      <c r="B50" s="72"/>
      <c r="C50" s="29"/>
      <c r="D50" s="29"/>
      <c r="E50" s="29"/>
      <c r="F50" s="47">
        <f>(F48-F46)/F48*100</f>
        <v>100</v>
      </c>
    </row>
    <row r="51" spans="1:6" s="2" customFormat="1" ht="30" customHeight="1" x14ac:dyDescent="0.25">
      <c r="A51" s="71" t="s">
        <v>19</v>
      </c>
      <c r="B51" s="72"/>
      <c r="C51" s="29"/>
      <c r="D51" s="29"/>
      <c r="E51" s="29"/>
      <c r="F51" s="54">
        <v>12000</v>
      </c>
    </row>
    <row r="52" spans="1:6" s="2" customFormat="1" ht="30" customHeight="1" x14ac:dyDescent="0.25">
      <c r="A52" s="71" t="s">
        <v>20</v>
      </c>
      <c r="B52" s="72"/>
      <c r="C52" s="29"/>
      <c r="D52" s="29"/>
      <c r="E52" s="29"/>
      <c r="F52" s="54">
        <f>F46+F51</f>
        <v>12000</v>
      </c>
    </row>
    <row r="53" spans="1:6" s="2" customFormat="1" ht="30" customHeight="1" x14ac:dyDescent="0.25">
      <c r="A53" s="71" t="s">
        <v>21</v>
      </c>
      <c r="B53" s="72"/>
      <c r="C53" s="29"/>
      <c r="D53" s="29"/>
      <c r="E53" s="29"/>
      <c r="F53" s="30"/>
    </row>
    <row r="54" spans="1:6" s="2" customFormat="1" ht="20.100000000000001" customHeight="1" x14ac:dyDescent="0.25">
      <c r="A54" s="10"/>
      <c r="B54" s="9"/>
      <c r="C54" s="9"/>
      <c r="D54" s="26"/>
      <c r="E54" s="10"/>
      <c r="F54" s="14"/>
    </row>
    <row r="55" spans="1:6" s="2" customFormat="1" ht="20.100000000000001" customHeight="1" x14ac:dyDescent="0.25">
      <c r="A55" s="15" t="s">
        <v>22</v>
      </c>
      <c r="B55" s="9"/>
      <c r="C55" s="9"/>
      <c r="D55" s="25"/>
      <c r="E55" s="12"/>
      <c r="F55" s="13"/>
    </row>
    <row r="56" spans="1:6" s="2" customFormat="1" ht="20.100000000000001" customHeight="1" x14ac:dyDescent="0.25">
      <c r="A56" s="8"/>
      <c r="B56" s="16"/>
      <c r="C56" s="16"/>
      <c r="D56" s="27"/>
      <c r="E56" s="8"/>
      <c r="F56" s="13"/>
    </row>
    <row r="57" spans="1:6" ht="20.100000000000001" customHeight="1" x14ac:dyDescent="0.2"/>
    <row r="58" spans="1:6" ht="20.100000000000001" customHeight="1" x14ac:dyDescent="0.2"/>
  </sheetData>
  <sheetProtection selectLockedCells="1" selectUnlockedCells="1"/>
  <mergeCells count="12">
    <mergeCell ref="A46:B46"/>
    <mergeCell ref="A50:B50"/>
    <mergeCell ref="A51:B51"/>
    <mergeCell ref="A53:B53"/>
    <mergeCell ref="A52:B52"/>
    <mergeCell ref="A48:B48"/>
    <mergeCell ref="F2:F7"/>
    <mergeCell ref="A2:A7"/>
    <mergeCell ref="D2:D7"/>
    <mergeCell ref="E2:E7"/>
    <mergeCell ref="C2:C7"/>
    <mergeCell ref="B2:B7"/>
  </mergeCells>
  <conditionalFormatting sqref="E8:F31 D43:D44 F32:F42">
    <cfRule type="cellIs" dxfId="5" priority="8" stopIfTrue="1" operator="equal">
      <formula>0</formula>
    </cfRule>
  </conditionalFormatting>
  <conditionalFormatting sqref="F50:F52">
    <cfRule type="cellIs" dxfId="4" priority="9" stopIfTrue="1" operator="equal">
      <formula>100</formula>
    </cfRule>
  </conditionalFormatting>
  <conditionalFormatting sqref="F43:F44">
    <cfRule type="cellIs" dxfId="3" priority="5" stopIfTrue="1" operator="equal">
      <formula>0</formula>
    </cfRule>
  </conditionalFormatting>
  <conditionalFormatting sqref="F45">
    <cfRule type="cellIs" dxfId="2" priority="4" stopIfTrue="1" operator="equal">
      <formula>0</formula>
    </cfRule>
  </conditionalFormatting>
  <conditionalFormatting sqref="D45">
    <cfRule type="cellIs" dxfId="1" priority="2" stopIfTrue="1" operator="equal">
      <formula>0</formula>
    </cfRule>
  </conditionalFormatting>
  <conditionalFormatting sqref="E32:E45">
    <cfRule type="cellIs" dxfId="0" priority="1" stopIfTrue="1" operator="equal">
      <formula>0</formula>
    </cfRule>
  </conditionalFormatting>
  <printOptions horizontalCentered="1"/>
  <pageMargins left="0.19685039370078741" right="0.19685039370078741" top="0.19685039370078741" bottom="0.39370078740157483" header="0.51181102362204722" footer="0.31496062992125984"/>
  <pageSetup paperSize="9" scale="54" firstPageNumber="0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Giurato</dc:creator>
  <cp:keywords/>
  <dc:description/>
  <cp:lastModifiedBy>fasce</cp:lastModifiedBy>
  <cp:revision/>
  <cp:lastPrinted>2020-03-24T10:49:08Z</cp:lastPrinted>
  <dcterms:created xsi:type="dcterms:W3CDTF">2018-03-23T09:36:01Z</dcterms:created>
  <dcterms:modified xsi:type="dcterms:W3CDTF">2020-03-30T10:59:38Z</dcterms:modified>
  <cp:category/>
  <cp:contentStatus/>
</cp:coreProperties>
</file>